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nmara Gerasimuk\Desktop\"/>
    </mc:Choice>
  </mc:AlternateContent>
  <bookViews>
    <workbookView xWindow="0" yWindow="0" windowWidth="23040" windowHeight="9396"/>
  </bookViews>
  <sheets>
    <sheet name="biathlon" sheetId="1" r:id="rId1"/>
    <sheet name="LA" sheetId="10" r:id="rId2"/>
    <sheet name="przełaje" sheetId="11" r:id="rId3"/>
  </sheets>
  <calcPr calcId="152511"/>
</workbook>
</file>

<file path=xl/calcChain.xml><?xml version="1.0" encoding="utf-8"?>
<calcChain xmlns="http://schemas.openxmlformats.org/spreadsheetml/2006/main">
  <c r="G23" i="11" l="1"/>
  <c r="G22" i="11"/>
  <c r="G21" i="11"/>
  <c r="G20" i="11"/>
  <c r="G19" i="11"/>
  <c r="G18" i="11"/>
  <c r="G17" i="11"/>
  <c r="G16" i="11"/>
  <c r="E16" i="11"/>
  <c r="E17" i="11"/>
  <c r="E18" i="11"/>
  <c r="E19" i="11"/>
  <c r="E20" i="11"/>
  <c r="E21" i="11"/>
  <c r="E22" i="11"/>
  <c r="E23" i="11"/>
  <c r="E15" i="11"/>
  <c r="G12" i="11"/>
  <c r="G11" i="11"/>
  <c r="E10" i="11"/>
  <c r="E11" i="11"/>
  <c r="E12" i="11"/>
  <c r="G8" i="11"/>
  <c r="G7" i="11"/>
  <c r="G6" i="11"/>
  <c r="G5" i="11"/>
  <c r="G4" i="11"/>
  <c r="F6" i="11"/>
  <c r="F7" i="11"/>
  <c r="F8" i="11"/>
  <c r="F5" i="11"/>
  <c r="F11" i="1" l="1"/>
  <c r="F13" i="1"/>
  <c r="F20" i="1"/>
  <c r="F18" i="1"/>
  <c r="F17" i="1"/>
  <c r="F24" i="1"/>
  <c r="F23" i="1"/>
  <c r="F22" i="1"/>
  <c r="F25" i="1"/>
  <c r="F26" i="1"/>
  <c r="F5" i="1"/>
  <c r="F6" i="1"/>
  <c r="F4" i="1"/>
  <c r="F7" i="1"/>
  <c r="F3" i="1"/>
  <c r="F9" i="1"/>
  <c r="F15" i="1"/>
  <c r="F16" i="1"/>
  <c r="F14" i="1"/>
  <c r="F19" i="1"/>
  <c r="F12" i="1"/>
  <c r="F8" i="1"/>
  <c r="K18" i="1" l="1"/>
  <c r="L18" i="1" s="1"/>
  <c r="K17" i="1"/>
  <c r="L17" i="1" s="1"/>
  <c r="K24" i="1"/>
  <c r="L24" i="1" s="1"/>
  <c r="K23" i="1"/>
  <c r="L23" i="1" s="1"/>
  <c r="M23" i="1" s="1"/>
  <c r="K22" i="1"/>
  <c r="L22" i="1" s="1"/>
  <c r="K25" i="1"/>
  <c r="L25" i="1" s="1"/>
  <c r="M25" i="1" s="1"/>
  <c r="K26" i="1"/>
  <c r="L26" i="1" s="1"/>
  <c r="M26" i="1" s="1"/>
  <c r="K5" i="1"/>
  <c r="K6" i="1"/>
  <c r="K4" i="1"/>
  <c r="K7" i="1"/>
  <c r="K3" i="1"/>
  <c r="K9" i="1"/>
  <c r="K15" i="1"/>
  <c r="K16" i="1"/>
  <c r="K14" i="1"/>
  <c r="K19" i="1"/>
  <c r="K12" i="1"/>
  <c r="K11" i="1"/>
  <c r="K13" i="1"/>
  <c r="K20" i="1"/>
  <c r="K8" i="1"/>
  <c r="M24" i="1" l="1"/>
  <c r="L8" i="1"/>
  <c r="L19" i="1"/>
  <c r="L14" i="1" l="1"/>
  <c r="L5" i="1"/>
  <c r="L13" i="1"/>
  <c r="M13" i="1" s="1"/>
  <c r="L7" i="1"/>
  <c r="L9" i="1"/>
  <c r="L12" i="1"/>
  <c r="L6" i="1"/>
  <c r="L16" i="1"/>
  <c r="L4" i="1"/>
  <c r="L11" i="1"/>
  <c r="L20" i="1"/>
  <c r="M20" i="1" s="1"/>
  <c r="L15" i="1"/>
  <c r="M15" i="1" s="1"/>
  <c r="L3" i="1"/>
  <c r="M14" i="1" l="1"/>
  <c r="M17" i="1"/>
  <c r="M18" i="1"/>
  <c r="M16" i="1"/>
  <c r="M19" i="1"/>
  <c r="M12" i="1"/>
  <c r="M4" i="1"/>
  <c r="M7" i="1"/>
  <c r="M9" i="1"/>
  <c r="M5" i="1"/>
  <c r="M8" i="1"/>
  <c r="M6" i="1"/>
</calcChain>
</file>

<file path=xl/sharedStrings.xml><?xml version="1.0" encoding="utf-8"?>
<sst xmlns="http://schemas.openxmlformats.org/spreadsheetml/2006/main" count="143" uniqueCount="92">
  <si>
    <t>NR</t>
  </si>
  <si>
    <t>imię i nazwisko</t>
  </si>
  <si>
    <t>rocznik</t>
  </si>
  <si>
    <t>czas startu</t>
  </si>
  <si>
    <t>czas mety</t>
  </si>
  <si>
    <t>czas biegu</t>
  </si>
  <si>
    <t>L</t>
  </si>
  <si>
    <t>czas karny</t>
  </si>
  <si>
    <t>kary</t>
  </si>
  <si>
    <t xml:space="preserve">czas końcowy </t>
  </si>
  <si>
    <t>różnica</t>
  </si>
  <si>
    <t>Olga Stanieczek</t>
  </si>
  <si>
    <t>Alina Barszczewska</t>
  </si>
  <si>
    <t>Klara Pińkowska</t>
  </si>
  <si>
    <t>Martyna Bednarska</t>
  </si>
  <si>
    <t>Lidka Pińkowska</t>
  </si>
  <si>
    <t>Natalia Artemiak</t>
  </si>
  <si>
    <t>Nadia Waśkiewicz</t>
  </si>
  <si>
    <t>Bartek Malinowski</t>
  </si>
  <si>
    <t>Kacper Guzek</t>
  </si>
  <si>
    <t>Olaf Stanieczek</t>
  </si>
  <si>
    <t>Wojtek Majka</t>
  </si>
  <si>
    <t>Mikołaj Marek</t>
  </si>
  <si>
    <t>Artur Besser</t>
  </si>
  <si>
    <t>Patryk Włodarczyk</t>
  </si>
  <si>
    <t>Jakub Kachel</t>
  </si>
  <si>
    <t>Hubert Śliwiński</t>
  </si>
  <si>
    <t>Mateusz Leśniewski</t>
  </si>
  <si>
    <t>Paulina Pochciał</t>
  </si>
  <si>
    <t>Zuzanna Chłodzik</t>
  </si>
  <si>
    <t>Małgorzata Marek</t>
  </si>
  <si>
    <t>Amelia Bednarska</t>
  </si>
  <si>
    <t>Magda Żabińska</t>
  </si>
  <si>
    <t>ZAWODY BIATHLONOWE, 22 LIPIEC 2017</t>
  </si>
  <si>
    <t>zwinność</t>
  </si>
  <si>
    <t>Bartek</t>
  </si>
  <si>
    <t>Wojtek</t>
  </si>
  <si>
    <t>Kacper</t>
  </si>
  <si>
    <t>Mateusz</t>
  </si>
  <si>
    <t>Hubert</t>
  </si>
  <si>
    <t>Kuba</t>
  </si>
  <si>
    <t>Piotr</t>
  </si>
  <si>
    <t>Martyna</t>
  </si>
  <si>
    <t>Lidia</t>
  </si>
  <si>
    <t>Olga</t>
  </si>
  <si>
    <t>Klara</t>
  </si>
  <si>
    <t>Natalia</t>
  </si>
  <si>
    <t>Magda</t>
  </si>
  <si>
    <t>Alina</t>
  </si>
  <si>
    <t>21.75</t>
  </si>
  <si>
    <t>18.44</t>
  </si>
  <si>
    <t>21.21</t>
  </si>
  <si>
    <t>22.56</t>
  </si>
  <si>
    <t>17.12</t>
  </si>
  <si>
    <t>16.84</t>
  </si>
  <si>
    <t>17.47</t>
  </si>
  <si>
    <t>18.19</t>
  </si>
  <si>
    <t>17.57</t>
  </si>
  <si>
    <t>16.40</t>
  </si>
  <si>
    <t>17.00</t>
  </si>
  <si>
    <t>23.10</t>
  </si>
  <si>
    <t>18.62</t>
  </si>
  <si>
    <t>21.87</t>
  </si>
  <si>
    <t>60 m</t>
  </si>
  <si>
    <t>10.63</t>
  </si>
  <si>
    <t>9.83</t>
  </si>
  <si>
    <t>9.96</t>
  </si>
  <si>
    <t>9.90</t>
  </si>
  <si>
    <t>11.66</t>
  </si>
  <si>
    <t>10.32</t>
  </si>
  <si>
    <t>10.93</t>
  </si>
  <si>
    <t>13.76</t>
  </si>
  <si>
    <t>11.90</t>
  </si>
  <si>
    <t>10.96</t>
  </si>
  <si>
    <t>12.86</t>
  </si>
  <si>
    <t>13.18</t>
  </si>
  <si>
    <t>11.39</t>
  </si>
  <si>
    <t>11.22</t>
  </si>
  <si>
    <t>skok z miejsca</t>
  </si>
  <si>
    <t>skok z rozbiegu</t>
  </si>
  <si>
    <t>sprawność</t>
  </si>
  <si>
    <t>Biegi przełajowe</t>
  </si>
  <si>
    <t>1 koło</t>
  </si>
  <si>
    <t>czas końcowy</t>
  </si>
  <si>
    <t>2 koło</t>
  </si>
  <si>
    <t>miejsce</t>
  </si>
  <si>
    <t>Imię</t>
  </si>
  <si>
    <t>Lidia Pińkowska</t>
  </si>
  <si>
    <t>Gosia Marek</t>
  </si>
  <si>
    <t>Piotr Malinowski</t>
  </si>
  <si>
    <t>Kuba Kachel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</si>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</sst>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07];[Red]&quot;-&quot;#,##0.00&quot; &quot;[$€-407]"/>
    <numFmt numFmtId="165" formatCode="[h]:mm:ss;@"/>
  </numFmts>
  <fonts count="5" x14ac:knownFonts="1"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65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Font="1" applyBorder="1" applyAlignment="1">
      <alignment horizontal="left"/>
    </xf>
    <xf numFmtId="0" fontId="0" fillId="2" borderId="2" xfId="0" applyFill="1" applyBorder="1"/>
    <xf numFmtId="0" fontId="0" fillId="2" borderId="2" xfId="0" applyFont="1" applyFill="1" applyBorder="1" applyAlignment="1">
      <alignment horizontal="center" vertical="center" wrapText="1"/>
    </xf>
    <xf numFmtId="165" fontId="0" fillId="2" borderId="5" xfId="0" applyNumberFormat="1" applyFont="1" applyFill="1" applyBorder="1" applyAlignment="1">
      <alignment horizontal="left"/>
    </xf>
    <xf numFmtId="165" fontId="0" fillId="2" borderId="2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vertical="center"/>
    </xf>
    <xf numFmtId="1" fontId="0" fillId="2" borderId="2" xfId="0" applyNumberFormat="1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21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0" fontId="0" fillId="3" borderId="2" xfId="0" applyFill="1" applyBorder="1"/>
    <xf numFmtId="165" fontId="0" fillId="3" borderId="5" xfId="0" applyNumberFormat="1" applyFont="1" applyFill="1" applyBorder="1" applyAlignment="1">
      <alignment horizontal="left"/>
    </xf>
    <xf numFmtId="165" fontId="0" fillId="3" borderId="2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/>
    </xf>
    <xf numFmtId="0" fontId="0" fillId="4" borderId="2" xfId="0" applyFill="1" applyBorder="1"/>
    <xf numFmtId="21" fontId="0" fillId="4" borderId="2" xfId="0" applyNumberFormat="1" applyFill="1" applyBorder="1" applyAlignment="1">
      <alignment horizontal="left"/>
    </xf>
    <xf numFmtId="165" fontId="0" fillId="4" borderId="2" xfId="0" applyNumberFormat="1" applyFont="1" applyFill="1" applyBorder="1" applyAlignment="1">
      <alignment horizontal="left"/>
    </xf>
    <xf numFmtId="165" fontId="0" fillId="3" borderId="2" xfId="0" applyNumberFormat="1" applyFont="1" applyFill="1" applyBorder="1" applyAlignment="1">
      <alignment horizontal="right"/>
    </xf>
    <xf numFmtId="21" fontId="0" fillId="3" borderId="2" xfId="0" applyNumberFormat="1" applyFill="1" applyBorder="1" applyAlignment="1">
      <alignment horizontal="right"/>
    </xf>
    <xf numFmtId="21" fontId="0" fillId="4" borderId="2" xfId="0" applyNumberFormat="1" applyFill="1" applyBorder="1"/>
    <xf numFmtId="1" fontId="0" fillId="3" borderId="2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3" borderId="2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21" fontId="0" fillId="0" borderId="2" xfId="0" applyNumberFormat="1" applyFill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1" fontId="0" fillId="2" borderId="2" xfId="0" applyNumberFormat="1" applyFont="1" applyFill="1" applyBorder="1" applyAlignment="1">
      <alignment horizontal="right"/>
    </xf>
    <xf numFmtId="21" fontId="0" fillId="2" borderId="2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2" xfId="0" applyFont="1" applyFill="1" applyBorder="1" applyAlignment="1">
      <alignment vertical="center"/>
    </xf>
    <xf numFmtId="1" fontId="0" fillId="0" borderId="2" xfId="0" applyNumberFormat="1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0" fontId="0" fillId="0" borderId="2" xfId="0" applyBorder="1"/>
    <xf numFmtId="20" fontId="0" fillId="0" borderId="2" xfId="0" applyNumberFormat="1" applyBorder="1"/>
    <xf numFmtId="0" fontId="0" fillId="0" borderId="2" xfId="0" applyBorder="1" applyAlignment="1">
      <alignment horizontal="right"/>
    </xf>
    <xf numFmtId="20" fontId="0" fillId="2" borderId="2" xfId="0" applyNumberFormat="1" applyFill="1" applyBorder="1"/>
    <xf numFmtId="0" fontId="4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8" zoomScaleNormal="100" workbookViewId="0">
      <selection sqref="A1:M26"/>
    </sheetView>
  </sheetViews>
  <sheetFormatPr defaultRowHeight="21" customHeight="1" x14ac:dyDescent="0.25"/>
  <cols>
    <col min="1" max="1" width="3.69921875" customWidth="1"/>
    <col min="2" max="2" width="23.8984375" customWidth="1"/>
    <col min="4" max="5" width="8.796875" hidden="1" customWidth="1"/>
    <col min="8" max="9" width="8.796875" customWidth="1"/>
    <col min="10" max="11" width="8.796875" hidden="1" customWidth="1"/>
    <col min="12" max="12" width="11.5" customWidth="1"/>
  </cols>
  <sheetData>
    <row r="1" spans="1:13" ht="21" customHeight="1" x14ac:dyDescent="0.2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1" customHeight="1" x14ac:dyDescent="0.3">
      <c r="A2" s="3" t="s">
        <v>0</v>
      </c>
      <c r="B2" s="2" t="s">
        <v>1</v>
      </c>
      <c r="C2" s="5" t="s">
        <v>2</v>
      </c>
      <c r="D2" s="1" t="s">
        <v>3</v>
      </c>
      <c r="E2" s="1" t="s">
        <v>4</v>
      </c>
      <c r="F2" s="1" t="s">
        <v>5</v>
      </c>
      <c r="G2" s="6" t="s">
        <v>6</v>
      </c>
      <c r="H2" s="1" t="s">
        <v>6</v>
      </c>
      <c r="I2" s="1" t="s">
        <v>6</v>
      </c>
      <c r="J2" s="3" t="s">
        <v>7</v>
      </c>
      <c r="K2" s="1" t="s">
        <v>8</v>
      </c>
      <c r="L2" s="1" t="s">
        <v>9</v>
      </c>
      <c r="M2" s="4" t="s">
        <v>10</v>
      </c>
    </row>
    <row r="3" spans="1:13" ht="25.8" customHeight="1" x14ac:dyDescent="0.25">
      <c r="A3" s="8">
        <v>1</v>
      </c>
      <c r="B3" s="11" t="s">
        <v>16</v>
      </c>
      <c r="C3" s="12">
        <v>2007</v>
      </c>
      <c r="D3" s="13">
        <v>1.736111111111111E-3</v>
      </c>
      <c r="E3" s="14">
        <v>9.2939814814814812E-3</v>
      </c>
      <c r="F3" s="14">
        <f t="shared" ref="F3:F9" si="0">E3-D3</f>
        <v>7.5578703703703702E-3</v>
      </c>
      <c r="G3" s="15">
        <v>0</v>
      </c>
      <c r="H3" s="15">
        <v>0</v>
      </c>
      <c r="I3" s="16"/>
      <c r="J3" s="14">
        <v>2.3148148148148146E-4</v>
      </c>
      <c r="K3" s="14">
        <f t="shared" ref="K3:K9" si="1">SUM(G3:I3)*J3</f>
        <v>0</v>
      </c>
      <c r="L3" s="14">
        <f t="shared" ref="L3:L9" si="2">SUM(F3,K3)</f>
        <v>7.5578703703703702E-3</v>
      </c>
      <c r="M3" s="17"/>
    </row>
    <row r="4" spans="1:13" ht="25.8" customHeight="1" x14ac:dyDescent="0.25">
      <c r="A4" s="7">
        <v>2</v>
      </c>
      <c r="B4" s="11" t="s">
        <v>14</v>
      </c>
      <c r="C4" s="18">
        <v>2008</v>
      </c>
      <c r="D4" s="13">
        <v>1.0416666666666667E-3</v>
      </c>
      <c r="E4" s="14">
        <v>8.2638888888888883E-3</v>
      </c>
      <c r="F4" s="14">
        <f t="shared" si="0"/>
        <v>7.2222222222222219E-3</v>
      </c>
      <c r="G4" s="15">
        <v>0</v>
      </c>
      <c r="H4" s="15">
        <v>2</v>
      </c>
      <c r="I4" s="16"/>
      <c r="J4" s="14">
        <v>2.3148148148148146E-4</v>
      </c>
      <c r="K4" s="14">
        <f t="shared" si="1"/>
        <v>4.6296296296296293E-4</v>
      </c>
      <c r="L4" s="14">
        <f t="shared" si="2"/>
        <v>7.6851851851851847E-3</v>
      </c>
      <c r="M4" s="14">
        <f>L4-L3</f>
        <v>1.2731481481481448E-4</v>
      </c>
    </row>
    <row r="5" spans="1:13" ht="25.8" customHeight="1" x14ac:dyDescent="0.25">
      <c r="A5" s="7">
        <v>3</v>
      </c>
      <c r="B5" s="11" t="s">
        <v>12</v>
      </c>
      <c r="C5" s="18">
        <v>2008</v>
      </c>
      <c r="D5" s="13">
        <v>3.4722222222222224E-4</v>
      </c>
      <c r="E5" s="14">
        <v>7.1759259259259259E-3</v>
      </c>
      <c r="F5" s="14">
        <f t="shared" si="0"/>
        <v>6.828703703703704E-3</v>
      </c>
      <c r="G5" s="15">
        <v>2</v>
      </c>
      <c r="H5" s="15">
        <v>2</v>
      </c>
      <c r="I5" s="16"/>
      <c r="J5" s="14">
        <v>2.3148148148148146E-4</v>
      </c>
      <c r="K5" s="14">
        <f t="shared" si="1"/>
        <v>9.2592592592592585E-4</v>
      </c>
      <c r="L5" s="14">
        <f t="shared" si="2"/>
        <v>7.7546296296296295E-3</v>
      </c>
      <c r="M5" s="14">
        <f>L5-L3</f>
        <v>1.9675925925925937E-4</v>
      </c>
    </row>
    <row r="6" spans="1:13" ht="25.8" customHeight="1" x14ac:dyDescent="0.25">
      <c r="A6" s="8">
        <v>4</v>
      </c>
      <c r="B6" s="11" t="s">
        <v>13</v>
      </c>
      <c r="C6" s="19">
        <v>2007</v>
      </c>
      <c r="D6" s="13">
        <v>6.9444444444444447E-4</v>
      </c>
      <c r="E6" s="14">
        <v>8.3912037037037045E-3</v>
      </c>
      <c r="F6" s="14">
        <f t="shared" si="0"/>
        <v>7.69675925925926E-3</v>
      </c>
      <c r="G6" s="15">
        <v>4</v>
      </c>
      <c r="H6" s="15">
        <v>0</v>
      </c>
      <c r="I6" s="16"/>
      <c r="J6" s="14">
        <v>2.3148148148148146E-4</v>
      </c>
      <c r="K6" s="14">
        <f t="shared" si="1"/>
        <v>9.2592592592592585E-4</v>
      </c>
      <c r="L6" s="14">
        <f t="shared" si="2"/>
        <v>8.6226851851851864E-3</v>
      </c>
      <c r="M6" s="14">
        <f>L6-L3</f>
        <v>1.0648148148148162E-3</v>
      </c>
    </row>
    <row r="7" spans="1:13" ht="25.8" customHeight="1" x14ac:dyDescent="0.25">
      <c r="A7" s="7">
        <v>5</v>
      </c>
      <c r="B7" s="11" t="s">
        <v>15</v>
      </c>
      <c r="C7" s="18">
        <v>2009</v>
      </c>
      <c r="D7" s="13">
        <v>1.3888888888888889E-3</v>
      </c>
      <c r="E7" s="14">
        <v>8.6574074074074071E-3</v>
      </c>
      <c r="F7" s="14">
        <f t="shared" si="0"/>
        <v>7.2685185185185179E-3</v>
      </c>
      <c r="G7" s="15">
        <v>4</v>
      </c>
      <c r="H7" s="15">
        <v>2</v>
      </c>
      <c r="I7" s="16"/>
      <c r="J7" s="14">
        <v>2.3148148148148146E-4</v>
      </c>
      <c r="K7" s="14">
        <f t="shared" si="1"/>
        <v>1.3888888888888887E-3</v>
      </c>
      <c r="L7" s="14">
        <f t="shared" si="2"/>
        <v>8.6574074074074071E-3</v>
      </c>
      <c r="M7" s="14">
        <f>L7-L3</f>
        <v>1.0995370370370369E-3</v>
      </c>
    </row>
    <row r="8" spans="1:13" ht="25.8" customHeight="1" x14ac:dyDescent="0.25">
      <c r="A8" s="7">
        <v>6</v>
      </c>
      <c r="B8" s="20" t="s">
        <v>11</v>
      </c>
      <c r="C8" s="18">
        <v>2009</v>
      </c>
      <c r="D8" s="13">
        <v>0</v>
      </c>
      <c r="E8" s="21">
        <v>7.3148148148148148E-3</v>
      </c>
      <c r="F8" s="14">
        <f t="shared" si="0"/>
        <v>7.3148148148148148E-3</v>
      </c>
      <c r="G8" s="22">
        <v>3</v>
      </c>
      <c r="H8" s="22">
        <v>4</v>
      </c>
      <c r="I8" s="18"/>
      <c r="J8" s="14">
        <v>2.31481481481481E-4</v>
      </c>
      <c r="K8" s="14">
        <f t="shared" si="1"/>
        <v>1.6203703703703671E-3</v>
      </c>
      <c r="L8" s="14">
        <f t="shared" si="2"/>
        <v>8.9351851851851814E-3</v>
      </c>
      <c r="M8" s="14">
        <f>L8-L3</f>
        <v>1.3773148148148113E-3</v>
      </c>
    </row>
    <row r="9" spans="1:13" ht="25.8" customHeight="1" x14ac:dyDescent="0.25">
      <c r="A9" s="8">
        <v>7</v>
      </c>
      <c r="B9" s="23" t="s">
        <v>17</v>
      </c>
      <c r="C9" s="12">
        <v>2012</v>
      </c>
      <c r="D9" s="13">
        <v>2.0833333333333333E-3</v>
      </c>
      <c r="E9" s="14">
        <v>1.0775462962962964E-2</v>
      </c>
      <c r="F9" s="14">
        <f t="shared" si="0"/>
        <v>8.6921296296296312E-3</v>
      </c>
      <c r="G9" s="15">
        <v>5</v>
      </c>
      <c r="H9" s="15">
        <v>5</v>
      </c>
      <c r="I9" s="16"/>
      <c r="J9" s="14">
        <v>2.3148148148148146E-4</v>
      </c>
      <c r="K9" s="14">
        <f t="shared" si="1"/>
        <v>2.3148148148148147E-3</v>
      </c>
      <c r="L9" s="14">
        <f t="shared" si="2"/>
        <v>1.1006944444444446E-2</v>
      </c>
      <c r="M9" s="14">
        <f>L9-L3</f>
        <v>3.4490740740740758E-3</v>
      </c>
    </row>
    <row r="10" spans="1:13" ht="25.8" customHeight="1" x14ac:dyDescent="0.3">
      <c r="A10" s="3" t="s">
        <v>0</v>
      </c>
      <c r="B10" s="2" t="s">
        <v>1</v>
      </c>
      <c r="C10" s="5" t="s">
        <v>2</v>
      </c>
      <c r="D10" s="1" t="s">
        <v>3</v>
      </c>
      <c r="E10" s="1" t="s">
        <v>4</v>
      </c>
      <c r="F10" s="1" t="s">
        <v>5</v>
      </c>
      <c r="G10" s="6" t="s">
        <v>6</v>
      </c>
      <c r="H10" s="1" t="s">
        <v>6</v>
      </c>
      <c r="I10" s="1" t="s">
        <v>6</v>
      </c>
      <c r="J10" s="3" t="s">
        <v>7</v>
      </c>
      <c r="K10" s="1" t="s">
        <v>8</v>
      </c>
      <c r="L10" s="1" t="s">
        <v>9</v>
      </c>
      <c r="M10" s="4" t="s">
        <v>10</v>
      </c>
    </row>
    <row r="11" spans="1:13" ht="25.8" customHeight="1" x14ac:dyDescent="0.25">
      <c r="A11" s="7">
        <v>1</v>
      </c>
      <c r="B11" s="29" t="s">
        <v>23</v>
      </c>
      <c r="C11" s="37">
        <v>2004</v>
      </c>
      <c r="D11" s="25">
        <v>1.7361111111111099E-3</v>
      </c>
      <c r="E11" s="33">
        <v>9.7453703703703713E-3</v>
      </c>
      <c r="F11" s="26">
        <f t="shared" ref="F11:F20" si="3">E11-D11</f>
        <v>8.0092592592592611E-3</v>
      </c>
      <c r="G11" s="36">
        <v>0</v>
      </c>
      <c r="H11" s="36">
        <v>0</v>
      </c>
      <c r="I11" s="36">
        <v>0</v>
      </c>
      <c r="J11" s="26">
        <v>2.3148148148148146E-4</v>
      </c>
      <c r="K11" s="26">
        <f t="shared" ref="K11:K20" si="4">SUM(G11:I11)*J11</f>
        <v>0</v>
      </c>
      <c r="L11" s="26">
        <f t="shared" ref="L11:L20" si="5">SUM(F11,K11)</f>
        <v>8.0092592592592611E-3</v>
      </c>
      <c r="M11" s="26"/>
    </row>
    <row r="12" spans="1:13" ht="25.8" customHeight="1" x14ac:dyDescent="0.25">
      <c r="A12" s="8">
        <v>2</v>
      </c>
      <c r="B12" s="28" t="s">
        <v>22</v>
      </c>
      <c r="C12" s="39">
        <v>2003</v>
      </c>
      <c r="D12" s="25">
        <v>1.38888888888889E-3</v>
      </c>
      <c r="E12" s="33">
        <v>9.5833333333333343E-3</v>
      </c>
      <c r="F12" s="26">
        <f t="shared" si="3"/>
        <v>8.1944444444444452E-3</v>
      </c>
      <c r="G12" s="36">
        <v>0</v>
      </c>
      <c r="H12" s="36">
        <v>0</v>
      </c>
      <c r="I12" s="36">
        <v>0</v>
      </c>
      <c r="J12" s="26">
        <v>2.3148148148148146E-4</v>
      </c>
      <c r="K12" s="26">
        <f t="shared" si="4"/>
        <v>0</v>
      </c>
      <c r="L12" s="26">
        <f t="shared" si="5"/>
        <v>8.1944444444444452E-3</v>
      </c>
      <c r="M12" s="26">
        <f>L12-L11</f>
        <v>1.8518518518518406E-4</v>
      </c>
    </row>
    <row r="13" spans="1:13" ht="25.8" customHeight="1" x14ac:dyDescent="0.25">
      <c r="A13" s="7">
        <v>3</v>
      </c>
      <c r="B13" s="27" t="s">
        <v>24</v>
      </c>
      <c r="C13" s="40">
        <v>2004</v>
      </c>
      <c r="D13" s="25">
        <v>2.4305555555555599E-3</v>
      </c>
      <c r="E13" s="33">
        <v>1.0555555555555554E-2</v>
      </c>
      <c r="F13" s="26">
        <f t="shared" si="3"/>
        <v>8.1249999999999933E-3</v>
      </c>
      <c r="G13" s="36">
        <v>0</v>
      </c>
      <c r="H13" s="36">
        <v>0</v>
      </c>
      <c r="I13" s="36">
        <v>1</v>
      </c>
      <c r="J13" s="26">
        <v>2.3148148148148146E-4</v>
      </c>
      <c r="K13" s="26">
        <f t="shared" si="4"/>
        <v>2.3148148148148146E-4</v>
      </c>
      <c r="L13" s="26">
        <f t="shared" si="5"/>
        <v>8.3564814814814752E-3</v>
      </c>
      <c r="M13" s="26">
        <f>L13-L11</f>
        <v>3.4722222222221405E-4</v>
      </c>
    </row>
    <row r="14" spans="1:13" ht="25.8" customHeight="1" x14ac:dyDescent="0.25">
      <c r="A14" s="7">
        <v>4</v>
      </c>
      <c r="B14" s="27" t="s">
        <v>20</v>
      </c>
      <c r="C14" s="40">
        <v>2004</v>
      </c>
      <c r="D14" s="25">
        <v>6.9444444444444447E-4</v>
      </c>
      <c r="E14" s="33">
        <v>9.2013888888888892E-3</v>
      </c>
      <c r="F14" s="26">
        <f t="shared" si="3"/>
        <v>8.5069444444444454E-3</v>
      </c>
      <c r="G14" s="36">
        <v>1</v>
      </c>
      <c r="H14" s="36">
        <v>0</v>
      </c>
      <c r="I14" s="36">
        <v>0</v>
      </c>
      <c r="J14" s="26">
        <v>2.3148148148148146E-4</v>
      </c>
      <c r="K14" s="26">
        <f t="shared" si="4"/>
        <v>2.3148148148148146E-4</v>
      </c>
      <c r="L14" s="26">
        <f t="shared" si="5"/>
        <v>8.7384259259259273E-3</v>
      </c>
      <c r="M14" s="26">
        <f>L14-L11</f>
        <v>7.2916666666666616E-4</v>
      </c>
    </row>
    <row r="15" spans="1:13" ht="25.8" customHeight="1" x14ac:dyDescent="0.25">
      <c r="A15" s="8">
        <v>5</v>
      </c>
      <c r="B15" s="24" t="s">
        <v>18</v>
      </c>
      <c r="C15" s="37">
        <v>2006</v>
      </c>
      <c r="D15" s="25">
        <v>0</v>
      </c>
      <c r="E15" s="33">
        <v>8.8078703703703704E-3</v>
      </c>
      <c r="F15" s="26">
        <f t="shared" si="3"/>
        <v>8.8078703703703704E-3</v>
      </c>
      <c r="G15" s="36">
        <v>0</v>
      </c>
      <c r="H15" s="36">
        <v>0</v>
      </c>
      <c r="I15" s="36">
        <v>0</v>
      </c>
      <c r="J15" s="26">
        <v>2.3148148148148146E-4</v>
      </c>
      <c r="K15" s="26">
        <f t="shared" si="4"/>
        <v>0</v>
      </c>
      <c r="L15" s="26">
        <f t="shared" si="5"/>
        <v>8.8078703703703704E-3</v>
      </c>
      <c r="M15" s="26">
        <f>L15-L11</f>
        <v>7.9861111111110931E-4</v>
      </c>
    </row>
    <row r="16" spans="1:13" ht="25.8" customHeight="1" x14ac:dyDescent="0.25">
      <c r="A16" s="7">
        <v>6</v>
      </c>
      <c r="B16" s="24" t="s">
        <v>19</v>
      </c>
      <c r="C16" s="37">
        <v>2007</v>
      </c>
      <c r="D16" s="25">
        <v>3.4722222222222224E-4</v>
      </c>
      <c r="E16" s="33">
        <v>9.0277777777777787E-3</v>
      </c>
      <c r="F16" s="26">
        <f t="shared" si="3"/>
        <v>8.6805555555555559E-3</v>
      </c>
      <c r="G16" s="36">
        <v>0</v>
      </c>
      <c r="H16" s="36">
        <v>0</v>
      </c>
      <c r="I16" s="36">
        <v>1</v>
      </c>
      <c r="J16" s="26">
        <v>2.3148148148148146E-4</v>
      </c>
      <c r="K16" s="26">
        <f t="shared" si="4"/>
        <v>2.3148148148148146E-4</v>
      </c>
      <c r="L16" s="26">
        <f t="shared" si="5"/>
        <v>8.9120370370370378E-3</v>
      </c>
      <c r="M16" s="26">
        <f>L16-L11</f>
        <v>9.0277777777777665E-4</v>
      </c>
    </row>
    <row r="17" spans="1:13" ht="25.8" customHeight="1" x14ac:dyDescent="0.25">
      <c r="A17" s="7">
        <v>7</v>
      </c>
      <c r="B17" s="27" t="s">
        <v>27</v>
      </c>
      <c r="C17" s="41">
        <v>2006</v>
      </c>
      <c r="D17" s="25">
        <v>3.645833333333333E-3</v>
      </c>
      <c r="E17" s="34">
        <v>1.2407407407407409E-2</v>
      </c>
      <c r="F17" s="26">
        <f t="shared" si="3"/>
        <v>8.7615740740740761E-3</v>
      </c>
      <c r="G17" s="37">
        <v>0</v>
      </c>
      <c r="H17" s="37">
        <v>0</v>
      </c>
      <c r="I17" s="37">
        <v>1</v>
      </c>
      <c r="J17" s="26">
        <v>2.31481481481481E-4</v>
      </c>
      <c r="K17" s="26">
        <f t="shared" si="4"/>
        <v>2.31481481481481E-4</v>
      </c>
      <c r="L17" s="26">
        <f t="shared" si="5"/>
        <v>8.993055555555558E-3</v>
      </c>
      <c r="M17" s="26">
        <f>L17-L11</f>
        <v>9.8379629629629685E-4</v>
      </c>
    </row>
    <row r="18" spans="1:13" ht="23.4" customHeight="1" x14ac:dyDescent="0.25">
      <c r="A18" s="8">
        <v>8</v>
      </c>
      <c r="B18" s="27" t="s">
        <v>26</v>
      </c>
      <c r="C18" s="37">
        <v>2005</v>
      </c>
      <c r="D18" s="25">
        <v>3.2986111111111111E-3</v>
      </c>
      <c r="E18" s="34">
        <v>1.3206018518518518E-2</v>
      </c>
      <c r="F18" s="26">
        <f t="shared" si="3"/>
        <v>9.9074074074074064E-3</v>
      </c>
      <c r="G18" s="37">
        <v>1</v>
      </c>
      <c r="H18" s="37">
        <v>0</v>
      </c>
      <c r="I18" s="37">
        <v>1</v>
      </c>
      <c r="J18" s="26">
        <v>2.31481481481481E-4</v>
      </c>
      <c r="K18" s="26">
        <f t="shared" si="4"/>
        <v>4.62962962962962E-4</v>
      </c>
      <c r="L18" s="26">
        <f t="shared" si="5"/>
        <v>1.0370370370370368E-2</v>
      </c>
      <c r="M18" s="26">
        <f>L18-L11</f>
        <v>2.3611111111111072E-3</v>
      </c>
    </row>
    <row r="19" spans="1:13" ht="22.2" customHeight="1" x14ac:dyDescent="0.25">
      <c r="A19" s="7">
        <v>9</v>
      </c>
      <c r="B19" s="27" t="s">
        <v>21</v>
      </c>
      <c r="C19" s="40">
        <v>2007</v>
      </c>
      <c r="D19" s="25">
        <v>1.0416666666666699E-3</v>
      </c>
      <c r="E19" s="33">
        <v>1.1689814814814814E-2</v>
      </c>
      <c r="F19" s="26">
        <f t="shared" si="3"/>
        <v>1.0648148148148144E-2</v>
      </c>
      <c r="G19" s="36">
        <v>0</v>
      </c>
      <c r="H19" s="36">
        <v>1</v>
      </c>
      <c r="I19" s="36">
        <v>2</v>
      </c>
      <c r="J19" s="26">
        <v>2.31481481481481E-4</v>
      </c>
      <c r="K19" s="26">
        <f t="shared" si="4"/>
        <v>6.9444444444444306E-4</v>
      </c>
      <c r="L19" s="26">
        <f t="shared" si="5"/>
        <v>1.1342592592592588E-2</v>
      </c>
      <c r="M19" s="26">
        <f>L19-L11</f>
        <v>3.333333333333327E-3</v>
      </c>
    </row>
    <row r="20" spans="1:13" ht="21" customHeight="1" x14ac:dyDescent="0.25">
      <c r="A20" s="7">
        <v>10</v>
      </c>
      <c r="B20" s="24" t="s">
        <v>25</v>
      </c>
      <c r="C20" s="37">
        <v>2006</v>
      </c>
      <c r="D20" s="25">
        <v>2.7777777777777801E-3</v>
      </c>
      <c r="E20" s="33">
        <v>1.3935185185185184E-2</v>
      </c>
      <c r="F20" s="26">
        <f t="shared" si="3"/>
        <v>1.1157407407407404E-2</v>
      </c>
      <c r="G20" s="36">
        <v>1</v>
      </c>
      <c r="H20" s="36">
        <v>0</v>
      </c>
      <c r="I20" s="36">
        <v>1</v>
      </c>
      <c r="J20" s="26">
        <v>2.3148148148148146E-4</v>
      </c>
      <c r="K20" s="26">
        <f t="shared" si="4"/>
        <v>4.6296296296296293E-4</v>
      </c>
      <c r="L20" s="26">
        <f t="shared" si="5"/>
        <v>1.1620370370370368E-2</v>
      </c>
      <c r="M20" s="26">
        <f>L20-L11</f>
        <v>3.6111111111111066E-3</v>
      </c>
    </row>
    <row r="21" spans="1:13" ht="21" customHeight="1" x14ac:dyDescent="0.3">
      <c r="A21" s="3" t="s">
        <v>0</v>
      </c>
      <c r="B21" s="2" t="s">
        <v>1</v>
      </c>
      <c r="C21" s="5" t="s">
        <v>2</v>
      </c>
      <c r="D21" s="1" t="s">
        <v>3</v>
      </c>
      <c r="E21" s="1" t="s">
        <v>4</v>
      </c>
      <c r="F21" s="1" t="s">
        <v>5</v>
      </c>
      <c r="G21" s="6" t="s">
        <v>6</v>
      </c>
      <c r="H21" s="1" t="s">
        <v>6</v>
      </c>
      <c r="I21" s="1" t="s">
        <v>6</v>
      </c>
      <c r="J21" s="3" t="s">
        <v>7</v>
      </c>
      <c r="K21" s="1" t="s">
        <v>8</v>
      </c>
      <c r="L21" s="1" t="s">
        <v>9</v>
      </c>
      <c r="M21" s="4" t="s">
        <v>10</v>
      </c>
    </row>
    <row r="22" spans="1:13" ht="21" customHeight="1" x14ac:dyDescent="0.25">
      <c r="A22" s="8">
        <v>1</v>
      </c>
      <c r="B22" s="30" t="s">
        <v>31</v>
      </c>
      <c r="C22" s="30">
        <v>2005</v>
      </c>
      <c r="D22" s="31">
        <v>7.6388888888888886E-3</v>
      </c>
      <c r="E22" s="35">
        <v>1.6701388888888887E-2</v>
      </c>
      <c r="F22" s="32">
        <f>E22-D22</f>
        <v>9.0624999999999976E-3</v>
      </c>
      <c r="G22" s="38">
        <v>0</v>
      </c>
      <c r="H22" s="38">
        <v>0</v>
      </c>
      <c r="I22" s="38">
        <v>0</v>
      </c>
      <c r="J22" s="32">
        <v>2.31481481481481E-4</v>
      </c>
      <c r="K22" s="32">
        <f>SUM(G22:I22)*J22</f>
        <v>0</v>
      </c>
      <c r="L22" s="32">
        <f>SUM(F22,K22)</f>
        <v>9.0624999999999976E-3</v>
      </c>
      <c r="M22" s="32"/>
    </row>
    <row r="23" spans="1:13" ht="21" customHeight="1" x14ac:dyDescent="0.25">
      <c r="A23" s="7">
        <v>2</v>
      </c>
      <c r="B23" s="30" t="s">
        <v>29</v>
      </c>
      <c r="C23" s="30">
        <v>2002</v>
      </c>
      <c r="D23" s="31">
        <v>7.2916666666666659E-3</v>
      </c>
      <c r="E23" s="35">
        <v>1.636574074074074E-2</v>
      </c>
      <c r="F23" s="32">
        <f>E23-D23</f>
        <v>9.0740740740740747E-3</v>
      </c>
      <c r="G23" s="38">
        <v>0</v>
      </c>
      <c r="H23" s="38">
        <v>0</v>
      </c>
      <c r="I23" s="38">
        <v>1</v>
      </c>
      <c r="J23" s="32">
        <v>2.31481481481481E-4</v>
      </c>
      <c r="K23" s="32">
        <f>SUM(G23:I23)*J23</f>
        <v>2.31481481481481E-4</v>
      </c>
      <c r="L23" s="32">
        <f>SUM(F23,K23)</f>
        <v>9.3055555555555565E-3</v>
      </c>
      <c r="M23" s="32">
        <f>L23-L22</f>
        <v>2.4305555555555886E-4</v>
      </c>
    </row>
    <row r="24" spans="1:13" ht="21" customHeight="1" x14ac:dyDescent="0.25">
      <c r="A24" s="7">
        <v>3</v>
      </c>
      <c r="B24" s="30" t="s">
        <v>28</v>
      </c>
      <c r="C24" s="30">
        <v>2004</v>
      </c>
      <c r="D24" s="31">
        <v>6.9444444444444441E-3</v>
      </c>
      <c r="E24" s="35">
        <v>1.6979166666666667E-2</v>
      </c>
      <c r="F24" s="32">
        <f>E24-D24</f>
        <v>1.0034722222222223E-2</v>
      </c>
      <c r="G24" s="38">
        <v>0</v>
      </c>
      <c r="H24" s="38">
        <v>0</v>
      </c>
      <c r="I24" s="38">
        <v>1</v>
      </c>
      <c r="J24" s="32">
        <v>2.31481481481481E-4</v>
      </c>
      <c r="K24" s="32">
        <f>SUM(G24:I24)*J24</f>
        <v>2.31481481481481E-4</v>
      </c>
      <c r="L24" s="32">
        <f>SUM(F24,K24)</f>
        <v>1.0266203703703704E-2</v>
      </c>
      <c r="M24" s="32">
        <f>L24-L22</f>
        <v>1.2037037037037068E-3</v>
      </c>
    </row>
    <row r="25" spans="1:13" ht="21" customHeight="1" x14ac:dyDescent="0.25">
      <c r="A25" s="8">
        <v>4</v>
      </c>
      <c r="B25" s="30" t="s">
        <v>30</v>
      </c>
      <c r="C25" s="30">
        <v>2005</v>
      </c>
      <c r="D25" s="31">
        <v>7.9861111111111122E-3</v>
      </c>
      <c r="E25" s="35">
        <v>1.8993055555555558E-2</v>
      </c>
      <c r="F25" s="32">
        <f>E25-D25</f>
        <v>1.1006944444444446E-2</v>
      </c>
      <c r="G25" s="38">
        <v>0</v>
      </c>
      <c r="H25" s="38">
        <v>0</v>
      </c>
      <c r="I25" s="38">
        <v>0</v>
      </c>
      <c r="J25" s="32">
        <v>2.31481481481481E-4</v>
      </c>
      <c r="K25" s="32">
        <f>SUM(G25:I25)*J25</f>
        <v>0</v>
      </c>
      <c r="L25" s="32">
        <f>SUM(F25,K25)</f>
        <v>1.1006944444444446E-2</v>
      </c>
      <c r="M25" s="32">
        <f>L25-L22</f>
        <v>1.9444444444444483E-3</v>
      </c>
    </row>
    <row r="26" spans="1:13" ht="21" customHeight="1" x14ac:dyDescent="0.25">
      <c r="A26" s="7">
        <v>5</v>
      </c>
      <c r="B26" s="30" t="s">
        <v>32</v>
      </c>
      <c r="C26" s="30">
        <v>2003</v>
      </c>
      <c r="D26" s="31">
        <v>8.3333333333333332E-3</v>
      </c>
      <c r="E26" s="35">
        <v>1.9664351851851853E-2</v>
      </c>
      <c r="F26" s="32">
        <f>E26-D26</f>
        <v>1.133101851851852E-2</v>
      </c>
      <c r="G26" s="38">
        <v>0</v>
      </c>
      <c r="H26" s="38">
        <v>1</v>
      </c>
      <c r="I26" s="38">
        <v>0</v>
      </c>
      <c r="J26" s="32">
        <v>2.31481481481481E-4</v>
      </c>
      <c r="K26" s="32">
        <f>SUM(G26:I26)*J26</f>
        <v>2.31481481481481E-4</v>
      </c>
      <c r="L26" s="32">
        <f>SUM(F26,K26)</f>
        <v>1.1562500000000002E-2</v>
      </c>
      <c r="M26" s="32">
        <f>L26-L22</f>
        <v>2.500000000000004E-3</v>
      </c>
    </row>
    <row r="27" spans="1:13" ht="21" customHeight="1" x14ac:dyDescent="0.25">
      <c r="E27" s="9"/>
      <c r="F27" s="10"/>
      <c r="G27" s="9"/>
    </row>
    <row r="28" spans="1:13" ht="21" customHeight="1" x14ac:dyDescent="0.25">
      <c r="E28" s="9"/>
      <c r="F28" s="10"/>
      <c r="G28" s="9"/>
    </row>
    <row r="29" spans="1:13" ht="21" customHeight="1" x14ac:dyDescent="0.25">
      <c r="E29" s="9"/>
      <c r="F29" s="10"/>
      <c r="G29" s="9"/>
    </row>
    <row r="30" spans="1:13" ht="21" customHeight="1" x14ac:dyDescent="0.25">
      <c r="E30" s="9"/>
      <c r="F30" s="10"/>
      <c r="G30" s="9"/>
    </row>
    <row r="31" spans="1:13" ht="21" customHeight="1" x14ac:dyDescent="0.25">
      <c r="E31" s="9"/>
      <c r="F31" s="10"/>
      <c r="G31" s="9"/>
    </row>
    <row r="32" spans="1:13" ht="21" customHeight="1" x14ac:dyDescent="0.25">
      <c r="E32" s="9"/>
      <c r="F32" s="10"/>
      <c r="G32" s="9"/>
    </row>
    <row r="33" spans="5:7" ht="21" customHeight="1" x14ac:dyDescent="0.25">
      <c r="E33" s="9"/>
      <c r="F33" s="10"/>
      <c r="G33" s="9"/>
    </row>
    <row r="34" spans="5:7" ht="21" customHeight="1" x14ac:dyDescent="0.25">
      <c r="E34" s="9"/>
      <c r="F34" s="10"/>
      <c r="G34" s="9"/>
    </row>
    <row r="35" spans="5:7" ht="21" customHeight="1" x14ac:dyDescent="0.25">
      <c r="E35" s="9"/>
      <c r="F35" s="10"/>
      <c r="G35" s="9"/>
    </row>
  </sheetData>
  <sortState ref="B20:L24">
    <sortCondition ref="L20:L24"/>
  </sortState>
  <mergeCells count="1">
    <mergeCell ref="A1:M1"/>
  </mergeCells>
  <pageMargins left="0" right="0" top="0.39409448818897641" bottom="0.39409448818897641" header="0" footer="0"/>
  <pageSetup paperSize="9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H7" sqref="H7"/>
    </sheetView>
  </sheetViews>
  <sheetFormatPr defaultRowHeight="13.8" x14ac:dyDescent="0.25"/>
  <cols>
    <col min="1" max="1" width="4.8984375" style="50" customWidth="1"/>
    <col min="2" max="2" width="16.5" style="50" customWidth="1"/>
    <col min="3" max="4" width="8.796875" style="51"/>
    <col min="5" max="5" width="13.19921875" style="51" customWidth="1"/>
    <col min="6" max="6" width="13.296875" style="51" customWidth="1"/>
    <col min="7" max="11" width="8.796875" style="50"/>
    <col min="12" max="12" width="11.8984375" style="50" customWidth="1"/>
    <col min="13" max="16384" width="8.796875" style="50"/>
  </cols>
  <sheetData>
    <row r="1" spans="1:12" ht="21.6" customHeight="1" x14ac:dyDescent="0.25">
      <c r="A1" s="63" t="s">
        <v>80</v>
      </c>
      <c r="B1" s="63"/>
      <c r="C1" s="42" t="s">
        <v>34</v>
      </c>
      <c r="D1" s="42" t="s">
        <v>63</v>
      </c>
      <c r="E1" s="42" t="s">
        <v>78</v>
      </c>
      <c r="F1" s="43" t="s">
        <v>79</v>
      </c>
      <c r="G1" s="49"/>
      <c r="H1" s="49"/>
      <c r="I1" s="48"/>
      <c r="J1" s="48"/>
      <c r="K1" s="48"/>
      <c r="L1" s="48"/>
    </row>
    <row r="2" spans="1:12" ht="28.2" customHeight="1" x14ac:dyDescent="0.25">
      <c r="A2" s="53">
        <v>1</v>
      </c>
      <c r="B2" s="53" t="s">
        <v>35</v>
      </c>
      <c r="C2" s="45" t="s">
        <v>59</v>
      </c>
      <c r="D2" s="42" t="s">
        <v>64</v>
      </c>
      <c r="E2" s="43">
        <v>184</v>
      </c>
      <c r="F2" s="43">
        <v>318</v>
      </c>
      <c r="G2" s="49"/>
      <c r="H2" s="49"/>
      <c r="I2" s="48"/>
      <c r="J2" s="48"/>
      <c r="K2" s="48"/>
      <c r="L2" s="48"/>
    </row>
    <row r="3" spans="1:12" ht="28.2" customHeight="1" x14ac:dyDescent="0.25">
      <c r="A3" s="54">
        <v>2</v>
      </c>
      <c r="B3" s="54" t="s">
        <v>36</v>
      </c>
      <c r="C3" s="45" t="s">
        <v>58</v>
      </c>
      <c r="D3" s="45" t="s">
        <v>65</v>
      </c>
      <c r="E3" s="46">
        <v>222</v>
      </c>
      <c r="F3" s="46">
        <v>386</v>
      </c>
      <c r="G3" s="49"/>
      <c r="H3" s="49"/>
      <c r="I3" s="48"/>
      <c r="J3" s="48"/>
      <c r="K3" s="48"/>
      <c r="L3" s="48"/>
    </row>
    <row r="4" spans="1:12" ht="28.2" customHeight="1" x14ac:dyDescent="0.25">
      <c r="A4" s="54">
        <v>3</v>
      </c>
      <c r="B4" s="54" t="s">
        <v>37</v>
      </c>
      <c r="C4" s="42" t="s">
        <v>57</v>
      </c>
      <c r="D4" s="45" t="s">
        <v>66</v>
      </c>
      <c r="E4" s="46">
        <v>200</v>
      </c>
      <c r="F4" s="46">
        <v>346</v>
      </c>
      <c r="G4" s="49"/>
      <c r="H4" s="49"/>
      <c r="I4" s="48"/>
      <c r="J4" s="48"/>
      <c r="K4" s="48"/>
      <c r="L4" s="48"/>
    </row>
    <row r="5" spans="1:12" ht="28.2" customHeight="1" x14ac:dyDescent="0.25">
      <c r="A5" s="55">
        <v>4</v>
      </c>
      <c r="B5" s="55" t="s">
        <v>38</v>
      </c>
      <c r="C5" s="42" t="s">
        <v>56</v>
      </c>
      <c r="D5" s="45" t="s">
        <v>67</v>
      </c>
      <c r="E5" s="46">
        <v>200</v>
      </c>
      <c r="F5" s="46">
        <v>355</v>
      </c>
      <c r="G5" s="49"/>
      <c r="H5" s="49"/>
      <c r="I5" s="48"/>
      <c r="J5" s="48"/>
      <c r="K5" s="48"/>
      <c r="L5" s="48"/>
    </row>
    <row r="6" spans="1:12" ht="28.2" customHeight="1" x14ac:dyDescent="0.25">
      <c r="A6" s="54">
        <v>5</v>
      </c>
      <c r="B6" s="54" t="s">
        <v>39</v>
      </c>
      <c r="C6" s="42" t="s">
        <v>55</v>
      </c>
      <c r="D6" s="42" t="s">
        <v>68</v>
      </c>
      <c r="E6" s="43">
        <v>162</v>
      </c>
      <c r="F6" s="43">
        <v>306</v>
      </c>
      <c r="G6" s="49"/>
      <c r="H6" s="49"/>
      <c r="I6" s="48"/>
      <c r="J6" s="48"/>
      <c r="K6" s="48"/>
      <c r="L6" s="48"/>
    </row>
    <row r="7" spans="1:12" ht="28.2" customHeight="1" x14ac:dyDescent="0.25">
      <c r="A7" s="54">
        <v>6</v>
      </c>
      <c r="B7" s="54" t="s">
        <v>40</v>
      </c>
      <c r="C7" s="45" t="s">
        <v>54</v>
      </c>
      <c r="D7" s="42" t="s">
        <v>69</v>
      </c>
      <c r="E7" s="43">
        <v>186</v>
      </c>
      <c r="F7" s="43">
        <v>296</v>
      </c>
      <c r="G7" s="49"/>
      <c r="H7" s="49"/>
      <c r="I7" s="48"/>
      <c r="J7" s="48"/>
      <c r="K7" s="48"/>
      <c r="L7" s="48"/>
    </row>
    <row r="8" spans="1:12" ht="28.2" customHeight="1" x14ac:dyDescent="0.25">
      <c r="A8" s="54">
        <v>7</v>
      </c>
      <c r="B8" s="54" t="s">
        <v>41</v>
      </c>
      <c r="C8" s="42" t="s">
        <v>53</v>
      </c>
      <c r="D8" s="42" t="s">
        <v>70</v>
      </c>
      <c r="E8" s="43">
        <v>176</v>
      </c>
      <c r="F8" s="43">
        <v>320</v>
      </c>
      <c r="G8" s="49"/>
      <c r="H8" s="49"/>
      <c r="I8" s="48"/>
      <c r="J8" s="48"/>
      <c r="K8" s="48"/>
      <c r="L8" s="48"/>
    </row>
    <row r="9" spans="1:12" ht="11.4" customHeight="1" x14ac:dyDescent="0.25">
      <c r="A9" s="54"/>
      <c r="B9" s="54"/>
      <c r="C9" s="42"/>
      <c r="D9" s="42"/>
      <c r="E9" s="43"/>
      <c r="F9" s="43"/>
      <c r="G9" s="49"/>
      <c r="H9" s="49"/>
      <c r="I9" s="48"/>
      <c r="J9" s="48"/>
      <c r="K9" s="48"/>
      <c r="L9" s="48"/>
    </row>
    <row r="10" spans="1:12" ht="28.2" customHeight="1" x14ac:dyDescent="0.25">
      <c r="A10" s="54">
        <v>8</v>
      </c>
      <c r="B10" s="54" t="s">
        <v>42</v>
      </c>
      <c r="C10" s="42" t="s">
        <v>52</v>
      </c>
      <c r="D10" s="42" t="s">
        <v>71</v>
      </c>
      <c r="E10" s="43">
        <v>132</v>
      </c>
      <c r="F10" s="43">
        <v>236</v>
      </c>
      <c r="G10" s="49"/>
      <c r="H10" s="49"/>
      <c r="I10" s="48"/>
      <c r="J10" s="48"/>
      <c r="K10" s="48"/>
      <c r="L10" s="48"/>
    </row>
    <row r="11" spans="1:12" ht="28.2" customHeight="1" x14ac:dyDescent="0.25">
      <c r="A11" s="54">
        <v>9</v>
      </c>
      <c r="B11" s="54" t="s">
        <v>43</v>
      </c>
      <c r="C11" s="45" t="s">
        <v>51</v>
      </c>
      <c r="D11" s="44" t="s">
        <v>72</v>
      </c>
      <c r="E11" s="43">
        <v>150</v>
      </c>
      <c r="F11" s="57">
        <v>274</v>
      </c>
      <c r="G11" s="51"/>
      <c r="H11" s="51"/>
      <c r="I11" s="48"/>
      <c r="J11" s="48"/>
      <c r="K11" s="48"/>
      <c r="L11" s="48"/>
    </row>
    <row r="12" spans="1:12" ht="28.2" customHeight="1" x14ac:dyDescent="0.25">
      <c r="A12" s="54">
        <v>10</v>
      </c>
      <c r="B12" s="54" t="s">
        <v>44</v>
      </c>
      <c r="C12" s="45" t="s">
        <v>50</v>
      </c>
      <c r="D12" s="47" t="s">
        <v>73</v>
      </c>
      <c r="E12" s="46">
        <v>170</v>
      </c>
      <c r="F12" s="57">
        <v>305</v>
      </c>
      <c r="G12" s="51"/>
      <c r="H12" s="51"/>
      <c r="I12" s="48"/>
      <c r="J12" s="48"/>
      <c r="K12" s="48"/>
      <c r="L12" s="48"/>
    </row>
    <row r="13" spans="1:12" ht="28.2" customHeight="1" x14ac:dyDescent="0.25">
      <c r="A13" s="54">
        <v>11</v>
      </c>
      <c r="B13" s="54" t="s">
        <v>45</v>
      </c>
      <c r="C13" s="42" t="s">
        <v>49</v>
      </c>
      <c r="D13" s="42" t="s">
        <v>74</v>
      </c>
      <c r="E13" s="57">
        <v>154</v>
      </c>
      <c r="F13" s="56">
        <v>220</v>
      </c>
    </row>
    <row r="14" spans="1:12" ht="28.2" customHeight="1" x14ac:dyDescent="0.25">
      <c r="A14" s="54">
        <v>12</v>
      </c>
      <c r="B14" s="54" t="s">
        <v>46</v>
      </c>
      <c r="C14" s="42" t="s">
        <v>60</v>
      </c>
      <c r="D14" s="42" t="s">
        <v>75</v>
      </c>
      <c r="E14" s="56">
        <v>150</v>
      </c>
      <c r="F14" s="56">
        <v>256</v>
      </c>
    </row>
    <row r="15" spans="1:12" ht="28.2" customHeight="1" x14ac:dyDescent="0.25">
      <c r="A15" s="54">
        <v>13</v>
      </c>
      <c r="B15" s="54" t="s">
        <v>47</v>
      </c>
      <c r="C15" s="45" t="s">
        <v>61</v>
      </c>
      <c r="D15" s="45" t="s">
        <v>76</v>
      </c>
      <c r="E15" s="57">
        <v>188</v>
      </c>
      <c r="F15" s="57">
        <v>285</v>
      </c>
    </row>
    <row r="16" spans="1:12" ht="28.2" customHeight="1" x14ac:dyDescent="0.25">
      <c r="A16" s="54">
        <v>14</v>
      </c>
      <c r="B16" s="54" t="s">
        <v>48</v>
      </c>
      <c r="C16" s="42" t="s">
        <v>62</v>
      </c>
      <c r="D16" s="45" t="s">
        <v>77</v>
      </c>
      <c r="E16" s="56">
        <v>146</v>
      </c>
      <c r="F16" s="56">
        <v>273</v>
      </c>
    </row>
    <row r="17" spans="1:1" ht="28.2" customHeight="1" x14ac:dyDescent="0.25">
      <c r="A17" s="52"/>
    </row>
    <row r="18" spans="1:1" ht="28.2" customHeight="1" x14ac:dyDescent="0.25">
      <c r="A18" s="52"/>
    </row>
    <row r="19" spans="1:1" ht="28.2" customHeight="1" x14ac:dyDescent="0.25">
      <c r="A19" s="52"/>
    </row>
    <row r="20" spans="1:1" ht="28.2" customHeight="1" x14ac:dyDescent="0.25">
      <c r="A20" s="52"/>
    </row>
    <row r="21" spans="1:1" ht="28.2" customHeight="1" x14ac:dyDescent="0.25">
      <c r="A21" s="52"/>
    </row>
    <row r="22" spans="1:1" ht="28.2" customHeight="1" x14ac:dyDescent="0.25">
      <c r="A22" s="52"/>
    </row>
    <row r="23" spans="1:1" ht="28.2" customHeight="1" x14ac:dyDescent="0.25">
      <c r="A23" s="52"/>
    </row>
    <row r="24" spans="1:1" ht="28.2" customHeight="1" x14ac:dyDescent="0.25">
      <c r="A24" s="5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15" sqref="E15"/>
    </sheetView>
  </sheetViews>
  <sheetFormatPr defaultRowHeight="13.8" x14ac:dyDescent="0.25"/>
  <cols>
    <col min="2" max="2" width="17.3984375" customWidth="1"/>
    <col min="6" max="6" width="13.69921875" customWidth="1"/>
  </cols>
  <sheetData>
    <row r="1" spans="1:7" x14ac:dyDescent="0.25">
      <c r="A1" s="64" t="s">
        <v>81</v>
      </c>
      <c r="B1" s="64"/>
      <c r="C1" s="64"/>
      <c r="D1" s="64"/>
      <c r="E1" s="64"/>
      <c r="F1" s="64"/>
      <c r="G1" s="58"/>
    </row>
    <row r="2" spans="1:7" x14ac:dyDescent="0.25">
      <c r="A2" s="58" t="s">
        <v>85</v>
      </c>
      <c r="B2" s="58" t="s">
        <v>86</v>
      </c>
      <c r="C2" s="58" t="s">
        <v>2</v>
      </c>
      <c r="D2" s="58" t="s">
        <v>82</v>
      </c>
      <c r="E2" s="58" t="s">
        <v>84</v>
      </c>
      <c r="F2" s="58" t="s">
        <v>83</v>
      </c>
      <c r="G2" s="58" t="s">
        <v>10</v>
      </c>
    </row>
    <row r="3" spans="1:7" x14ac:dyDescent="0.25">
      <c r="A3" s="58">
        <v>1</v>
      </c>
      <c r="B3" s="58" t="s">
        <v>11</v>
      </c>
      <c r="C3" s="58">
        <v>2009</v>
      </c>
      <c r="D3" s="59">
        <v>0.16666666666666666</v>
      </c>
      <c r="E3" s="58">
        <v>0</v>
      </c>
      <c r="F3" s="59">
        <v>0.16666666666666666</v>
      </c>
      <c r="G3" s="58"/>
    </row>
    <row r="4" spans="1:7" x14ac:dyDescent="0.25">
      <c r="A4" s="58">
        <v>2</v>
      </c>
      <c r="B4" s="58" t="s">
        <v>12</v>
      </c>
      <c r="C4" s="58">
        <v>2008</v>
      </c>
      <c r="D4" s="59">
        <v>0.1673611111111111</v>
      </c>
      <c r="E4" s="58">
        <v>0</v>
      </c>
      <c r="F4" s="59">
        <v>0.1673611111111111</v>
      </c>
      <c r="G4" s="59">
        <f>F4-F3</f>
        <v>6.9444444444444198E-4</v>
      </c>
    </row>
    <row r="5" spans="1:7" x14ac:dyDescent="0.25">
      <c r="A5" s="58">
        <v>3</v>
      </c>
      <c r="B5" s="58" t="s">
        <v>87</v>
      </c>
      <c r="C5" s="58">
        <v>2009</v>
      </c>
      <c r="D5" s="59">
        <v>0.16944444444444443</v>
      </c>
      <c r="E5" s="58">
        <v>0</v>
      </c>
      <c r="F5" s="59">
        <f>D5</f>
        <v>0.16944444444444443</v>
      </c>
      <c r="G5" s="59">
        <f>F5-F3</f>
        <v>2.7777777777777679E-3</v>
      </c>
    </row>
    <row r="6" spans="1:7" x14ac:dyDescent="0.25">
      <c r="A6" s="58">
        <v>4</v>
      </c>
      <c r="B6" s="58" t="s">
        <v>14</v>
      </c>
      <c r="C6" s="58">
        <v>2008</v>
      </c>
      <c r="D6" s="59">
        <v>0.17083333333333331</v>
      </c>
      <c r="E6" s="58">
        <v>0</v>
      </c>
      <c r="F6" s="59">
        <f t="shared" ref="F6:F8" si="0">D6</f>
        <v>0.17083333333333331</v>
      </c>
      <c r="G6" s="59">
        <f>F6-F3</f>
        <v>4.1666666666666519E-3</v>
      </c>
    </row>
    <row r="7" spans="1:7" x14ac:dyDescent="0.25">
      <c r="A7" s="58">
        <v>5</v>
      </c>
      <c r="B7" s="58" t="s">
        <v>13</v>
      </c>
      <c r="C7" s="58">
        <v>2007</v>
      </c>
      <c r="D7" s="59">
        <v>0.17222222222222225</v>
      </c>
      <c r="E7" s="58">
        <v>0</v>
      </c>
      <c r="F7" s="59">
        <f t="shared" si="0"/>
        <v>0.17222222222222225</v>
      </c>
      <c r="G7" s="59">
        <f>F7-F3</f>
        <v>5.5555555555555913E-3</v>
      </c>
    </row>
    <row r="8" spans="1:7" x14ac:dyDescent="0.25">
      <c r="A8" s="58">
        <v>6</v>
      </c>
      <c r="B8" s="58" t="s">
        <v>16</v>
      </c>
      <c r="C8" s="58">
        <v>2007</v>
      </c>
      <c r="D8" s="59">
        <v>0.17847222222222223</v>
      </c>
      <c r="E8" s="58">
        <v>0</v>
      </c>
      <c r="F8" s="59">
        <f t="shared" si="0"/>
        <v>0.17847222222222223</v>
      </c>
      <c r="G8" s="59">
        <f>F8-F3</f>
        <v>1.1805555555555569E-2</v>
      </c>
    </row>
    <row r="9" spans="1:7" x14ac:dyDescent="0.25">
      <c r="A9" s="58"/>
      <c r="B9" s="58"/>
      <c r="C9" s="58"/>
      <c r="D9" s="58"/>
      <c r="E9" s="58"/>
      <c r="F9" s="58"/>
      <c r="G9" s="58"/>
    </row>
    <row r="10" spans="1:7" x14ac:dyDescent="0.25">
      <c r="A10" s="58">
        <v>1</v>
      </c>
      <c r="B10" s="58" t="s">
        <v>31</v>
      </c>
      <c r="C10" s="58">
        <v>2005</v>
      </c>
      <c r="D10" s="61">
        <v>0.14305555555555557</v>
      </c>
      <c r="E10" s="59">
        <f t="shared" ref="E10:E11" si="1">F10-D10</f>
        <v>0.15694444444444441</v>
      </c>
      <c r="F10" s="59">
        <v>0.3</v>
      </c>
      <c r="G10" s="58"/>
    </row>
    <row r="11" spans="1:7" x14ac:dyDescent="0.25">
      <c r="A11" s="58">
        <v>2</v>
      </c>
      <c r="B11" s="58" t="s">
        <v>28</v>
      </c>
      <c r="C11" s="58">
        <v>2004</v>
      </c>
      <c r="D11" s="59">
        <v>0.15902777777777777</v>
      </c>
      <c r="E11" s="59">
        <f t="shared" si="1"/>
        <v>0.18402777777777773</v>
      </c>
      <c r="F11" s="59">
        <v>0.3430555555555555</v>
      </c>
      <c r="G11" s="59">
        <f>F11-F10</f>
        <v>4.3055555555555514E-2</v>
      </c>
    </row>
    <row r="12" spans="1:7" x14ac:dyDescent="0.25">
      <c r="A12" s="58">
        <v>3</v>
      </c>
      <c r="B12" s="58" t="s">
        <v>32</v>
      </c>
      <c r="C12" s="58">
        <v>2003</v>
      </c>
      <c r="D12" s="59">
        <v>0.16597222222222222</v>
      </c>
      <c r="E12" s="59">
        <f>F12-D12</f>
        <v>0.26111111111111107</v>
      </c>
      <c r="F12" s="59">
        <v>0.42708333333333331</v>
      </c>
      <c r="G12" s="59">
        <f>F12-F10</f>
        <v>0.12708333333333333</v>
      </c>
    </row>
    <row r="13" spans="1:7" x14ac:dyDescent="0.25">
      <c r="A13" s="58" t="s">
        <v>91</v>
      </c>
      <c r="B13" s="58" t="s">
        <v>88</v>
      </c>
      <c r="C13" s="58">
        <v>2005</v>
      </c>
      <c r="D13" s="59">
        <v>0.20138888888888887</v>
      </c>
      <c r="E13" s="60" t="s">
        <v>91</v>
      </c>
      <c r="F13" s="60" t="s">
        <v>91</v>
      </c>
      <c r="G13" s="58"/>
    </row>
    <row r="14" spans="1:7" x14ac:dyDescent="0.25">
      <c r="A14" s="58"/>
      <c r="B14" s="58"/>
      <c r="C14" s="58"/>
      <c r="D14" s="58"/>
      <c r="E14" s="58"/>
      <c r="F14" s="58"/>
      <c r="G14" s="58"/>
    </row>
    <row r="15" spans="1:7" x14ac:dyDescent="0.25">
      <c r="A15" s="58">
        <v>1</v>
      </c>
      <c r="B15" s="58" t="s">
        <v>24</v>
      </c>
      <c r="C15" s="58">
        <v>2004</v>
      </c>
      <c r="D15" s="59">
        <v>0.13958333333333334</v>
      </c>
      <c r="E15" s="61">
        <f>F15-D15</f>
        <v>0.13750000000000001</v>
      </c>
      <c r="F15" s="59">
        <v>0.27708333333333335</v>
      </c>
      <c r="G15" s="58"/>
    </row>
    <row r="16" spans="1:7" x14ac:dyDescent="0.25">
      <c r="A16" s="58">
        <v>2</v>
      </c>
      <c r="B16" s="58" t="s">
        <v>23</v>
      </c>
      <c r="C16" s="58">
        <v>2004</v>
      </c>
      <c r="D16" s="59">
        <v>0.13958333333333334</v>
      </c>
      <c r="E16" s="59">
        <f t="shared" ref="E16:E23" si="2">F16-D16</f>
        <v>0.13958333333333334</v>
      </c>
      <c r="F16" s="59">
        <v>0.27916666666666667</v>
      </c>
      <c r="G16" s="59">
        <f>F16-F15</f>
        <v>2.0833333333333259E-3</v>
      </c>
    </row>
    <row r="17" spans="1:7" x14ac:dyDescent="0.25">
      <c r="A17" s="58">
        <v>3</v>
      </c>
      <c r="B17" s="58" t="s">
        <v>20</v>
      </c>
      <c r="C17" s="58">
        <v>2004</v>
      </c>
      <c r="D17" s="59">
        <v>0.15208333333333332</v>
      </c>
      <c r="E17" s="59">
        <f t="shared" si="2"/>
        <v>0.13750000000000004</v>
      </c>
      <c r="F17" s="59">
        <v>0.28958333333333336</v>
      </c>
      <c r="G17" s="59">
        <f>F17-F15</f>
        <v>1.2500000000000011E-2</v>
      </c>
    </row>
    <row r="18" spans="1:7" x14ac:dyDescent="0.25">
      <c r="A18" s="58">
        <v>4</v>
      </c>
      <c r="B18" s="58" t="s">
        <v>19</v>
      </c>
      <c r="C18" s="58">
        <v>2007</v>
      </c>
      <c r="D18" s="59">
        <v>0.15</v>
      </c>
      <c r="E18" s="59">
        <f t="shared" si="2"/>
        <v>0.13680555555555554</v>
      </c>
      <c r="F18" s="59">
        <v>0.28680555555555554</v>
      </c>
      <c r="G18" s="59">
        <f>F18-F15</f>
        <v>9.7222222222221877E-3</v>
      </c>
    </row>
    <row r="19" spans="1:7" x14ac:dyDescent="0.25">
      <c r="A19" s="58">
        <v>5</v>
      </c>
      <c r="B19" s="58" t="s">
        <v>18</v>
      </c>
      <c r="C19" s="58">
        <v>2006</v>
      </c>
      <c r="D19" s="59">
        <v>0.15069444444444444</v>
      </c>
      <c r="E19" s="59">
        <f t="shared" si="2"/>
        <v>0.14305555555555557</v>
      </c>
      <c r="F19" s="59">
        <v>0.29375000000000001</v>
      </c>
      <c r="G19" s="59">
        <f>F19-F15</f>
        <v>1.6666666666666663E-2</v>
      </c>
    </row>
    <row r="20" spans="1:7" x14ac:dyDescent="0.25">
      <c r="A20" s="58">
        <v>6</v>
      </c>
      <c r="B20" s="58" t="s">
        <v>27</v>
      </c>
      <c r="C20" s="58">
        <v>2006</v>
      </c>
      <c r="D20" s="59">
        <v>0.14791666666666667</v>
      </c>
      <c r="E20" s="59">
        <f t="shared" si="2"/>
        <v>0.14722222222222223</v>
      </c>
      <c r="F20" s="59">
        <v>0.2951388888888889</v>
      </c>
      <c r="G20" s="59">
        <f>F20-F15</f>
        <v>1.8055555555555547E-2</v>
      </c>
    </row>
    <row r="21" spans="1:7" x14ac:dyDescent="0.25">
      <c r="A21" s="58">
        <v>7</v>
      </c>
      <c r="B21" s="58" t="s">
        <v>26</v>
      </c>
      <c r="C21" s="58">
        <v>2005</v>
      </c>
      <c r="D21" s="59">
        <v>0.16250000000000001</v>
      </c>
      <c r="E21" s="59">
        <f t="shared" si="2"/>
        <v>0.16250000000000001</v>
      </c>
      <c r="F21" s="59">
        <v>0.32500000000000001</v>
      </c>
      <c r="G21" s="59">
        <f>F21-F15</f>
        <v>4.7916666666666663E-2</v>
      </c>
    </row>
    <row r="22" spans="1:7" x14ac:dyDescent="0.25">
      <c r="A22" s="58">
        <v>8</v>
      </c>
      <c r="B22" s="58" t="s">
        <v>89</v>
      </c>
      <c r="C22" s="58">
        <v>2006</v>
      </c>
      <c r="D22" s="59">
        <v>0.16388888888888889</v>
      </c>
      <c r="E22" s="59">
        <f t="shared" si="2"/>
        <v>0.16180555555555556</v>
      </c>
      <c r="F22" s="59">
        <v>0.32569444444444445</v>
      </c>
      <c r="G22" s="59">
        <f>F22-F15</f>
        <v>4.8611111111111105E-2</v>
      </c>
    </row>
    <row r="23" spans="1:7" x14ac:dyDescent="0.25">
      <c r="A23" s="58">
        <v>9</v>
      </c>
      <c r="B23" s="58" t="s">
        <v>90</v>
      </c>
      <c r="C23" s="58">
        <v>2006</v>
      </c>
      <c r="D23" s="59">
        <v>0.18194444444444444</v>
      </c>
      <c r="E23" s="59">
        <f t="shared" si="2"/>
        <v>0.1993055555555556</v>
      </c>
      <c r="F23" s="59">
        <v>0.38125000000000003</v>
      </c>
      <c r="G23" s="59">
        <f>F23-F15</f>
        <v>0.10416666666666669</v>
      </c>
    </row>
    <row r="24" spans="1:7" x14ac:dyDescent="0.25">
      <c r="A24" s="58" t="s">
        <v>91</v>
      </c>
      <c r="B24" s="58" t="s">
        <v>21</v>
      </c>
      <c r="C24" s="58">
        <v>2007</v>
      </c>
      <c r="D24" s="58" t="s">
        <v>91</v>
      </c>
      <c r="E24" s="58" t="s">
        <v>91</v>
      </c>
      <c r="F24" s="58"/>
      <c r="G24" s="58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biathlon</vt:lpstr>
      <vt:lpstr>LA</vt:lpstr>
      <vt:lpstr>przełaje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Biathlon</dc:creator>
  <cp:lastModifiedBy>Dagmara Gerasimuk</cp:lastModifiedBy>
  <cp:revision>2</cp:revision>
  <cp:lastPrinted>2017-07-22T19:42:16Z</cp:lastPrinted>
  <dcterms:created xsi:type="dcterms:W3CDTF">2009-04-16T11:32:48Z</dcterms:created>
  <dcterms:modified xsi:type="dcterms:W3CDTF">2017-07-26T18:57:31Z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